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NM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<sst xmlns="http://schemas.openxmlformats.org/spreadsheetml/2006/main" count="45" uniqueCount="44">
  <si>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 xml:space="preserve">Ano </t>
  </si>
  <si>
    <t>Tema</t>
  </si>
  <si>
    <t>Nº Instituições</t>
  </si>
  <si>
    <t xml:space="preserve">Nº Eventos </t>
  </si>
  <si>
    <t xml:space="preserve">Semana Nacional de Museus  </t>
  </si>
  <si>
    <t xml:space="preserve">Museus e Amigos  </t>
  </si>
  <si>
    <t xml:space="preserve">Museus e Patrimônio Imaterial </t>
  </si>
  <si>
    <t>Museus: Pontes entre Cultura</t>
  </si>
  <si>
    <t xml:space="preserve">Museus e Público Jovem </t>
  </si>
  <si>
    <t xml:space="preserve">Museus e Patrimônio Universal  </t>
  </si>
  <si>
    <t xml:space="preserve">Museus como Agentes de Mudança Social e Desenvolvimento   </t>
  </si>
  <si>
    <t xml:space="preserve">Museus e Turismo  </t>
  </si>
  <si>
    <t xml:space="preserve">Museus para Harmonia Social </t>
  </si>
  <si>
    <t>Museus e Memória</t>
  </si>
  <si>
    <t>Museus em um mundo em transformações: novos desafios, novas inspirações</t>
  </si>
  <si>
    <t xml:space="preserve">Nº UF </t>
  </si>
  <si>
    <t xml:space="preserve">Nº Cidades </t>
  </si>
  <si>
    <t>Museus (memória + criatividade) = mudança social</t>
  </si>
  <si>
    <t>2003 - 1ª SNM</t>
  </si>
  <si>
    <t>2004 - 2ª SNM</t>
  </si>
  <si>
    <t>2005 - 3ª SNM</t>
  </si>
  <si>
    <t>2006 - 4ª SNM</t>
  </si>
  <si>
    <t>2007 - 5ª SNM</t>
  </si>
  <si>
    <t>2008 - 6ª SNM</t>
  </si>
  <si>
    <t>2009 - 7ª SNM</t>
  </si>
  <si>
    <t>2010 - 8ª SNM</t>
  </si>
  <si>
    <t>2011 - 9ª SNM</t>
  </si>
  <si>
    <t>2012 - 10ª SNM</t>
  </si>
  <si>
    <t>2013 - 11ª SNM</t>
  </si>
  <si>
    <t>2014 - 12ª SNM</t>
  </si>
  <si>
    <t>Museus - coleções criam conexões</t>
  </si>
  <si>
    <t>Eventos
cresc. ano anterior</t>
  </si>
  <si>
    <t>Cidades
cresc. ano anterior</t>
  </si>
  <si>
    <t>Instituições
cresc. ano anterior</t>
  </si>
  <si>
    <t xml:space="preserve">Instituições
cresc. / 1ºano </t>
  </si>
  <si>
    <t xml:space="preserve">Eventos
cresc. / 1ºano </t>
  </si>
  <si>
    <t xml:space="preserve">Cidades
cresc. / 1ºano </t>
  </si>
  <si>
    <t xml:space="preserve"> </t>
  </si>
  <si>
    <t xml:space="preserve">     </t>
  </si>
  <si>
    <t>2015 - 13ª SNM</t>
  </si>
  <si>
    <t>Museus para uma sociedade sustentável</t>
  </si>
  <si>
    <t>Instituições
cresc. 2003/2015</t>
  </si>
  <si>
    <t>Eventos
cresc. 2003/2015</t>
  </si>
  <si>
    <t>Cidades
cresc. 2003/2015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</si>
</sst>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/>
    </xf>
    <xf numFmtId="0" fontId="43" fillId="0" borderId="0" xfId="0" applyFont="1" applyAlignment="1">
      <alignment vertical="center"/>
    </xf>
    <xf numFmtId="9" fontId="43" fillId="0" borderId="0" xfId="0" applyNumberFormat="1" applyFont="1" applyAlignment="1">
      <alignment/>
    </xf>
    <xf numFmtId="9" fontId="43" fillId="0" borderId="0" xfId="49" applyFont="1" applyAlignment="1">
      <alignment/>
    </xf>
    <xf numFmtId="9" fontId="6" fillId="0" borderId="10" xfId="0" applyNumberFormat="1" applyFont="1" applyBorder="1" applyAlignment="1">
      <alignment horizontal="right"/>
    </xf>
    <xf numFmtId="9" fontId="6" fillId="0" borderId="10" xfId="49" applyFont="1" applyBorder="1" applyAlignment="1">
      <alignment/>
    </xf>
    <xf numFmtId="3" fontId="43" fillId="0" borderId="10" xfId="0" applyNumberFormat="1" applyFont="1" applyBorder="1" applyAlignment="1">
      <alignment horizontal="right"/>
    </xf>
    <xf numFmtId="9" fontId="6" fillId="0" borderId="10" xfId="0" applyNumberFormat="1" applyFont="1" applyBorder="1" applyAlignment="1">
      <alignment horizontal="right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9" fontId="5" fillId="2" borderId="11" xfId="0" applyNumberFormat="1" applyFont="1" applyFill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9" fontId="6" fillId="0" borderId="11" xfId="49" applyFont="1" applyBorder="1" applyAlignment="1">
      <alignment horizontal="center" vertical="center" wrapText="1"/>
    </xf>
    <xf numFmtId="9" fontId="6" fillId="0" borderId="13" xfId="49" applyFont="1" applyBorder="1" applyAlignment="1">
      <alignment horizontal="center" vertical="center" wrapText="1"/>
    </xf>
    <xf numFmtId="9" fontId="6" fillId="0" borderId="12" xfId="49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Semana Nacional de Museus  Evolução - Nº Instituições Participantes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1675"/>
          <c:w val="0.974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SNM!$D$1</c:f>
              <c:strCache>
                <c:ptCount val="1"/>
                <c:pt idx="0">
                  <c:v>Nº Instituições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SNM!$B$2:$B$15</c:f>
              <c:strCache/>
            </c:strRef>
          </c:cat>
          <c:val>
            <c:numRef>
              <c:f>SNM!$D$2:$D$15</c:f>
              <c:numCache/>
            </c:numRef>
          </c:val>
          <c:smooth val="0"/>
        </c:ser>
        <c:marker val="1"/>
        <c:axId val="6928486"/>
        <c:axId val="62356375"/>
      </c:lineChart>
      <c:catAx>
        <c:axId val="6928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56375"/>
        <c:crosses val="autoZero"/>
        <c:auto val="1"/>
        <c:lblOffset val="100"/>
        <c:tickLblSkip val="1"/>
        <c:noMultiLvlLbl val="0"/>
      </c:catAx>
      <c:valAx>
        <c:axId val="623563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928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Semana Nacional de Museus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Evolução - Nº Eventos Inscritos 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1925"/>
          <c:w val="0.972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SNM!$H$1</c:f>
              <c:strCache>
                <c:ptCount val="1"/>
                <c:pt idx="0">
                  <c:v>Nº Eventos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SNM!$B$2:$B$15</c:f>
              <c:strCache/>
            </c:strRef>
          </c:cat>
          <c:val>
            <c:numRef>
              <c:f>SNM!$H$2:$H$15</c:f>
              <c:numCache/>
            </c:numRef>
          </c:val>
          <c:smooth val="0"/>
        </c:ser>
        <c:marker val="1"/>
        <c:axId val="24336464"/>
        <c:axId val="17701585"/>
      </c:lineChart>
      <c:catAx>
        <c:axId val="24336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701585"/>
        <c:crosses val="autoZero"/>
        <c:auto val="1"/>
        <c:lblOffset val="100"/>
        <c:tickLblSkip val="1"/>
        <c:noMultiLvlLbl val="0"/>
      </c:catAx>
      <c:valAx>
        <c:axId val="177015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336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Semana Nacional de Museus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Evolução - N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º Cidades com museus participantes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3105"/>
          <c:w val="0.97225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SNM!$L$1</c:f>
              <c:strCache>
                <c:ptCount val="1"/>
                <c:pt idx="0">
                  <c:v>Nº UF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SNM!$B$2:$B$15</c:f>
              <c:strCache/>
            </c:strRef>
          </c:cat>
          <c:val>
            <c:numRef>
              <c:f>SNM!$L$2:$L$15</c:f>
              <c:numCache/>
            </c:numRef>
          </c:val>
          <c:smooth val="0"/>
        </c:ser>
        <c:marker val="1"/>
        <c:axId val="25096538"/>
        <c:axId val="24542251"/>
      </c:lineChart>
      <c:catAx>
        <c:axId val="25096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542251"/>
        <c:crosses val="autoZero"/>
        <c:auto val="1"/>
        <c:lblOffset val="100"/>
        <c:tickLblSkip val="1"/>
        <c:noMultiLvlLbl val="0"/>
      </c:catAx>
      <c:valAx>
        <c:axId val="245422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096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17</xdr:row>
      <xdr:rowOff>9525</xdr:rowOff>
    </xdr:from>
    <xdr:to>
      <xdr:col>4</xdr:col>
      <xdr:colOff>66675</xdr:colOff>
      <xdr:row>32</xdr:row>
      <xdr:rowOff>123825</xdr:rowOff>
    </xdr:to>
    <xdr:graphicFrame>
      <xdr:nvGraphicFramePr>
        <xdr:cNvPr id="1" name="Gráfico 2"/>
        <xdr:cNvGraphicFramePr/>
      </xdr:nvGraphicFramePr>
      <xdr:xfrm>
        <a:off x="1114425" y="4533900"/>
        <a:ext cx="50577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17</xdr:row>
      <xdr:rowOff>19050</xdr:rowOff>
    </xdr:from>
    <xdr:to>
      <xdr:col>8</xdr:col>
      <xdr:colOff>781050</xdr:colOff>
      <xdr:row>32</xdr:row>
      <xdr:rowOff>104775</xdr:rowOff>
    </xdr:to>
    <xdr:graphicFrame>
      <xdr:nvGraphicFramePr>
        <xdr:cNvPr id="2" name="Gráfico 3"/>
        <xdr:cNvGraphicFramePr/>
      </xdr:nvGraphicFramePr>
      <xdr:xfrm>
        <a:off x="6496050" y="4543425"/>
        <a:ext cx="47244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17</xdr:row>
      <xdr:rowOff>9525</xdr:rowOff>
    </xdr:from>
    <xdr:to>
      <xdr:col>13</xdr:col>
      <xdr:colOff>352425</xdr:colOff>
      <xdr:row>32</xdr:row>
      <xdr:rowOff>85725</xdr:rowOff>
    </xdr:to>
    <xdr:graphicFrame>
      <xdr:nvGraphicFramePr>
        <xdr:cNvPr id="3" name="Gráfico 4"/>
        <xdr:cNvGraphicFramePr/>
      </xdr:nvGraphicFramePr>
      <xdr:xfrm>
        <a:off x="11506200" y="4533900"/>
        <a:ext cx="4676775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95" zoomScaleNormal="95" zoomScalePageLayoutView="0" workbookViewId="0" topLeftCell="A1">
      <selection activeCell="B15" sqref="B15"/>
    </sheetView>
  </sheetViews>
  <sheetFormatPr defaultColWidth="9.140625" defaultRowHeight="15"/>
  <cols>
    <col min="1" max="1" width="16.7109375" style="2" customWidth="1"/>
    <col min="2" max="2" width="19.8515625" style="12" customWidth="1"/>
    <col min="3" max="3" width="38.57421875" style="12" customWidth="1"/>
    <col min="4" max="4" width="16.421875" style="2" customWidth="1"/>
    <col min="5" max="5" width="16.421875" style="13" customWidth="1"/>
    <col min="6" max="7" width="16.421875" style="2" customWidth="1"/>
    <col min="8" max="10" width="15.7109375" style="2" customWidth="1"/>
    <col min="11" max="11" width="16.421875" style="2" customWidth="1"/>
    <col min="12" max="12" width="16.140625" style="2" customWidth="1"/>
    <col min="13" max="13" width="16.8515625" style="2" customWidth="1"/>
    <col min="14" max="14" width="14.00390625" style="14" customWidth="1"/>
    <col min="15" max="15" width="13.140625" style="2" customWidth="1"/>
    <col min="16" max="16" width="16.421875" style="2" customWidth="1"/>
  </cols>
  <sheetData>
    <row r="1" spans="1:16" ht="29.25" customHeight="1">
      <c r="A1" s="25" t="s">
        <v>4</v>
      </c>
      <c r="B1" s="21" t="s">
        <v>0</v>
      </c>
      <c r="C1" s="21" t="s">
        <v>1</v>
      </c>
      <c r="D1" s="21" t="s">
        <v>2</v>
      </c>
      <c r="E1" s="23" t="s">
        <v>33</v>
      </c>
      <c r="F1" s="19" t="s">
        <v>41</v>
      </c>
      <c r="G1" s="23" t="s">
        <v>34</v>
      </c>
      <c r="H1" s="21" t="s">
        <v>3</v>
      </c>
      <c r="I1" s="19" t="s">
        <v>31</v>
      </c>
      <c r="J1" s="19" t="s">
        <v>42</v>
      </c>
      <c r="K1" s="23" t="s">
        <v>35</v>
      </c>
      <c r="L1" s="21" t="s">
        <v>15</v>
      </c>
      <c r="M1" s="21" t="s">
        <v>16</v>
      </c>
      <c r="N1" s="23" t="s">
        <v>32</v>
      </c>
      <c r="O1" s="23" t="s">
        <v>43</v>
      </c>
      <c r="P1" s="23" t="s">
        <v>36</v>
      </c>
    </row>
    <row r="2" spans="1:16" ht="31.5" customHeight="1">
      <c r="A2" s="26"/>
      <c r="B2" s="22"/>
      <c r="C2" s="22"/>
      <c r="D2" s="22"/>
      <c r="E2" s="24"/>
      <c r="F2" s="20"/>
      <c r="G2" s="24"/>
      <c r="H2" s="22"/>
      <c r="I2" s="20"/>
      <c r="J2" s="20"/>
      <c r="K2" s="24"/>
      <c r="L2" s="22"/>
      <c r="M2" s="22"/>
      <c r="N2" s="24"/>
      <c r="O2" s="24"/>
      <c r="P2" s="24"/>
    </row>
    <row r="3" spans="1:16" ht="15" customHeight="1">
      <c r="A3" s="26"/>
      <c r="B3" s="3" t="s">
        <v>18</v>
      </c>
      <c r="C3" s="4" t="s">
        <v>5</v>
      </c>
      <c r="D3" s="5">
        <v>57</v>
      </c>
      <c r="E3" s="15">
        <v>0</v>
      </c>
      <c r="F3" s="31">
        <f>AVERAGE(E3:E15)</f>
        <v>0.3624000436364284</v>
      </c>
      <c r="G3" s="15">
        <v>0</v>
      </c>
      <c r="H3" s="5">
        <v>270</v>
      </c>
      <c r="I3" s="15">
        <v>0</v>
      </c>
      <c r="J3" s="31">
        <f>AVERAGE(I3:I15)</f>
        <v>0.3060021331157864</v>
      </c>
      <c r="K3" s="15">
        <v>0</v>
      </c>
      <c r="L3" s="5">
        <v>14</v>
      </c>
      <c r="M3" s="5">
        <v>36</v>
      </c>
      <c r="N3" s="16">
        <v>0</v>
      </c>
      <c r="O3" s="28">
        <f>AVERAGE(N3:N15)</f>
        <v>0.2946350542426931</v>
      </c>
      <c r="P3" s="15">
        <v>0</v>
      </c>
    </row>
    <row r="4" spans="1:16" ht="15" customHeight="1">
      <c r="A4" s="26"/>
      <c r="B4" s="3" t="s">
        <v>19</v>
      </c>
      <c r="C4" s="4" t="s">
        <v>6</v>
      </c>
      <c r="D4" s="5">
        <v>161</v>
      </c>
      <c r="E4" s="15">
        <f aca="true" t="shared" si="0" ref="E4:E12">(D4-D3)/D3</f>
        <v>1.8245614035087718</v>
      </c>
      <c r="F4" s="31"/>
      <c r="G4" s="15">
        <f>(D4-D$3)/D$3</f>
        <v>1.8245614035087718</v>
      </c>
      <c r="H4" s="5">
        <v>350</v>
      </c>
      <c r="I4" s="15">
        <f aca="true" t="shared" si="1" ref="I4:I12">(H4-H3)/H3</f>
        <v>0.2962962962962963</v>
      </c>
      <c r="J4" s="31"/>
      <c r="K4" s="15">
        <f>(H4-H$3)/H$3</f>
        <v>0.2962962962962963</v>
      </c>
      <c r="L4" s="5">
        <v>23</v>
      </c>
      <c r="M4" s="5">
        <v>70</v>
      </c>
      <c r="N4" s="16">
        <f>(M4-M3)/M3</f>
        <v>0.9444444444444444</v>
      </c>
      <c r="O4" s="29"/>
      <c r="P4" s="15">
        <f>(M4-M$3)/M$3</f>
        <v>0.9444444444444444</v>
      </c>
    </row>
    <row r="5" spans="1:16" ht="15" customHeight="1">
      <c r="A5" s="26"/>
      <c r="B5" s="3" t="s">
        <v>20</v>
      </c>
      <c r="C5" s="4" t="s">
        <v>7</v>
      </c>
      <c r="D5" s="5">
        <v>284</v>
      </c>
      <c r="E5" s="15">
        <f t="shared" si="0"/>
        <v>0.7639751552795031</v>
      </c>
      <c r="F5" s="31"/>
      <c r="G5" s="15">
        <f aca="true" t="shared" si="2" ref="G5:G13">(D5-D$3)/D$3</f>
        <v>3.982456140350877</v>
      </c>
      <c r="H5" s="5">
        <v>800</v>
      </c>
      <c r="I5" s="15">
        <f t="shared" si="1"/>
        <v>1.2857142857142858</v>
      </c>
      <c r="J5" s="31"/>
      <c r="K5" s="15">
        <f aca="true" t="shared" si="3" ref="K5:K15">(H5-H$3)/H$3</f>
        <v>1.962962962962963</v>
      </c>
      <c r="L5" s="5">
        <v>27</v>
      </c>
      <c r="M5" s="5">
        <v>117</v>
      </c>
      <c r="N5" s="16">
        <f aca="true" t="shared" si="4" ref="N5:N12">(M5-M4)/M4</f>
        <v>0.6714285714285714</v>
      </c>
      <c r="O5" s="29"/>
      <c r="P5" s="15">
        <f aca="true" t="shared" si="5" ref="P5:P15">(M5-M$3)/M$3</f>
        <v>2.25</v>
      </c>
    </row>
    <row r="6" spans="1:16" ht="15" customHeight="1">
      <c r="A6" s="26"/>
      <c r="B6" s="3" t="s">
        <v>21</v>
      </c>
      <c r="C6" s="4" t="s">
        <v>8</v>
      </c>
      <c r="D6" s="5">
        <v>429</v>
      </c>
      <c r="E6" s="15">
        <f t="shared" si="0"/>
        <v>0.5105633802816901</v>
      </c>
      <c r="F6" s="31"/>
      <c r="G6" s="15">
        <f t="shared" si="2"/>
        <v>6.526315789473684</v>
      </c>
      <c r="H6" s="6">
        <v>1220</v>
      </c>
      <c r="I6" s="15">
        <f t="shared" si="1"/>
        <v>0.525</v>
      </c>
      <c r="J6" s="31"/>
      <c r="K6" s="15">
        <f t="shared" si="3"/>
        <v>3.5185185185185186</v>
      </c>
      <c r="L6" s="6">
        <v>27</v>
      </c>
      <c r="M6" s="6">
        <v>219</v>
      </c>
      <c r="N6" s="16">
        <f t="shared" si="4"/>
        <v>0.8717948717948718</v>
      </c>
      <c r="O6" s="29"/>
      <c r="P6" s="15">
        <f t="shared" si="5"/>
        <v>5.083333333333333</v>
      </c>
    </row>
    <row r="7" spans="1:16" s="1" customFormat="1" ht="15" customHeight="1">
      <c r="A7" s="26"/>
      <c r="B7" s="7" t="s">
        <v>22</v>
      </c>
      <c r="C7" s="8" t="s">
        <v>9</v>
      </c>
      <c r="D7" s="9">
        <v>464</v>
      </c>
      <c r="E7" s="15">
        <f t="shared" si="0"/>
        <v>0.08158508158508158</v>
      </c>
      <c r="F7" s="31"/>
      <c r="G7" s="15">
        <f t="shared" si="2"/>
        <v>7.140350877192983</v>
      </c>
      <c r="H7" s="10">
        <v>1426</v>
      </c>
      <c r="I7" s="15">
        <f t="shared" si="1"/>
        <v>0.16885245901639345</v>
      </c>
      <c r="J7" s="31"/>
      <c r="K7" s="15">
        <f t="shared" si="3"/>
        <v>4.281481481481482</v>
      </c>
      <c r="L7" s="10">
        <v>25</v>
      </c>
      <c r="M7" s="10">
        <v>222</v>
      </c>
      <c r="N7" s="16">
        <f t="shared" si="4"/>
        <v>0.0136986301369863</v>
      </c>
      <c r="O7" s="29"/>
      <c r="P7" s="15">
        <f t="shared" si="5"/>
        <v>5.166666666666667</v>
      </c>
    </row>
    <row r="8" spans="1:16" s="1" customFormat="1" ht="30.75" customHeight="1">
      <c r="A8" s="26"/>
      <c r="B8" s="7" t="s">
        <v>23</v>
      </c>
      <c r="C8" s="8" t="s">
        <v>10</v>
      </c>
      <c r="D8" s="9">
        <v>447</v>
      </c>
      <c r="E8" s="15">
        <f t="shared" si="0"/>
        <v>-0.036637931034482756</v>
      </c>
      <c r="F8" s="31"/>
      <c r="G8" s="15">
        <f t="shared" si="2"/>
        <v>6.842105263157895</v>
      </c>
      <c r="H8" s="10">
        <v>1420</v>
      </c>
      <c r="I8" s="15">
        <f t="shared" si="1"/>
        <v>-0.004207573632538569</v>
      </c>
      <c r="J8" s="31"/>
      <c r="K8" s="15">
        <f t="shared" si="3"/>
        <v>4.2592592592592595</v>
      </c>
      <c r="L8" s="10">
        <v>26</v>
      </c>
      <c r="M8" s="10">
        <v>364</v>
      </c>
      <c r="N8" s="16">
        <f t="shared" si="4"/>
        <v>0.6396396396396397</v>
      </c>
      <c r="O8" s="29"/>
      <c r="P8" s="15">
        <f t="shared" si="5"/>
        <v>9.11111111111111</v>
      </c>
    </row>
    <row r="9" spans="1:16" ht="15" customHeight="1">
      <c r="A9" s="26"/>
      <c r="B9" s="3" t="s">
        <v>24</v>
      </c>
      <c r="C9" s="4" t="s">
        <v>11</v>
      </c>
      <c r="D9" s="5">
        <v>614</v>
      </c>
      <c r="E9" s="15">
        <f t="shared" si="0"/>
        <v>0.37360178970917224</v>
      </c>
      <c r="F9" s="31"/>
      <c r="G9" s="15">
        <f t="shared" si="2"/>
        <v>9.771929824561404</v>
      </c>
      <c r="H9" s="6">
        <v>2019</v>
      </c>
      <c r="I9" s="15">
        <f t="shared" si="1"/>
        <v>0.42183098591549295</v>
      </c>
      <c r="J9" s="31"/>
      <c r="K9" s="15">
        <f t="shared" si="3"/>
        <v>6.477777777777778</v>
      </c>
      <c r="L9" s="6">
        <v>25</v>
      </c>
      <c r="M9" s="6">
        <v>288</v>
      </c>
      <c r="N9" s="16">
        <f t="shared" si="4"/>
        <v>-0.2087912087912088</v>
      </c>
      <c r="O9" s="29"/>
      <c r="P9" s="15">
        <f t="shared" si="5"/>
        <v>7</v>
      </c>
    </row>
    <row r="10" spans="1:16" ht="15" customHeight="1">
      <c r="A10" s="26"/>
      <c r="B10" s="3" t="s">
        <v>25</v>
      </c>
      <c r="C10" s="4" t="s">
        <v>12</v>
      </c>
      <c r="D10" s="5">
        <v>588</v>
      </c>
      <c r="E10" s="15">
        <f t="shared" si="0"/>
        <v>-0.04234527687296417</v>
      </c>
      <c r="F10" s="31"/>
      <c r="G10" s="15">
        <f t="shared" si="2"/>
        <v>9.31578947368421</v>
      </c>
      <c r="H10" s="6">
        <v>1763</v>
      </c>
      <c r="I10" s="15">
        <f t="shared" si="1"/>
        <v>-0.1267954432887568</v>
      </c>
      <c r="J10" s="31"/>
      <c r="K10" s="15">
        <f t="shared" si="3"/>
        <v>5.529629629629629</v>
      </c>
      <c r="L10" s="6">
        <v>27</v>
      </c>
      <c r="M10" s="6">
        <v>287</v>
      </c>
      <c r="N10" s="16">
        <f t="shared" si="4"/>
        <v>-0.003472222222222222</v>
      </c>
      <c r="O10" s="29"/>
      <c r="P10" s="15">
        <f t="shared" si="5"/>
        <v>6.972222222222222</v>
      </c>
    </row>
    <row r="11" spans="1:16" ht="15" customHeight="1">
      <c r="A11" s="26"/>
      <c r="B11" s="3" t="s">
        <v>26</v>
      </c>
      <c r="C11" s="4" t="s">
        <v>13</v>
      </c>
      <c r="D11" s="5">
        <v>994</v>
      </c>
      <c r="E11" s="15">
        <f t="shared" si="0"/>
        <v>0.6904761904761905</v>
      </c>
      <c r="F11" s="31"/>
      <c r="G11" s="15">
        <f t="shared" si="2"/>
        <v>16.43859649122807</v>
      </c>
      <c r="H11" s="6">
        <v>3050</v>
      </c>
      <c r="I11" s="15">
        <f t="shared" si="1"/>
        <v>0.7300056721497448</v>
      </c>
      <c r="J11" s="31"/>
      <c r="K11" s="15">
        <f t="shared" si="3"/>
        <v>10.296296296296296</v>
      </c>
      <c r="L11" s="6">
        <v>27</v>
      </c>
      <c r="M11" s="6">
        <v>462</v>
      </c>
      <c r="N11" s="16">
        <f t="shared" si="4"/>
        <v>0.6097560975609756</v>
      </c>
      <c r="O11" s="29"/>
      <c r="P11" s="15">
        <f t="shared" si="5"/>
        <v>11.833333333333334</v>
      </c>
    </row>
    <row r="12" spans="1:16" ht="47.25">
      <c r="A12" s="26"/>
      <c r="B12" s="3" t="s">
        <v>27</v>
      </c>
      <c r="C12" s="4" t="s">
        <v>14</v>
      </c>
      <c r="D12" s="6">
        <v>1114</v>
      </c>
      <c r="E12" s="15">
        <f t="shared" si="0"/>
        <v>0.12072434607645875</v>
      </c>
      <c r="F12" s="31"/>
      <c r="G12" s="15">
        <f t="shared" si="2"/>
        <v>18.54385964912281</v>
      </c>
      <c r="H12" s="6">
        <v>3420</v>
      </c>
      <c r="I12" s="15">
        <f t="shared" si="1"/>
        <v>0.12131147540983607</v>
      </c>
      <c r="J12" s="31"/>
      <c r="K12" s="15">
        <f t="shared" si="3"/>
        <v>11.666666666666666</v>
      </c>
      <c r="L12" s="6">
        <v>26</v>
      </c>
      <c r="M12" s="6">
        <v>495</v>
      </c>
      <c r="N12" s="16">
        <f t="shared" si="4"/>
        <v>0.07142857142857142</v>
      </c>
      <c r="O12" s="29"/>
      <c r="P12" s="15">
        <f t="shared" si="5"/>
        <v>12.75</v>
      </c>
    </row>
    <row r="13" spans="1:16" ht="31.5">
      <c r="A13" s="26"/>
      <c r="B13" s="3" t="s">
        <v>28</v>
      </c>
      <c r="C13" s="4" t="s">
        <v>17</v>
      </c>
      <c r="D13" s="6">
        <v>1252</v>
      </c>
      <c r="E13" s="15">
        <f>(D13-D12)/D12</f>
        <v>0.12387791741472172</v>
      </c>
      <c r="F13" s="31"/>
      <c r="G13" s="15">
        <f t="shared" si="2"/>
        <v>20.964912280701753</v>
      </c>
      <c r="H13" s="6">
        <v>3911</v>
      </c>
      <c r="I13" s="15">
        <f>(H13-H12)/H12</f>
        <v>0.14356725146198832</v>
      </c>
      <c r="J13" s="31"/>
      <c r="K13" s="15">
        <f t="shared" si="3"/>
        <v>13.485185185185186</v>
      </c>
      <c r="L13" s="6">
        <v>27</v>
      </c>
      <c r="M13" s="6">
        <v>535</v>
      </c>
      <c r="N13" s="16">
        <f>(M13-M12)/M12</f>
        <v>0.08080808080808081</v>
      </c>
      <c r="O13" s="29"/>
      <c r="P13" s="15">
        <f t="shared" si="5"/>
        <v>13.86111111111111</v>
      </c>
    </row>
    <row r="14" spans="1:16" ht="15.75">
      <c r="A14" s="26"/>
      <c r="B14" s="3" t="s">
        <v>29</v>
      </c>
      <c r="C14" s="4" t="s">
        <v>30</v>
      </c>
      <c r="D14" s="17">
        <v>1337</v>
      </c>
      <c r="E14" s="18">
        <f>(D14-D12)/D12</f>
        <v>0.2001795332136445</v>
      </c>
      <c r="F14" s="31"/>
      <c r="G14" s="18">
        <f>(D14-D$3)/D$3</f>
        <v>22.45614035087719</v>
      </c>
      <c r="H14" s="11">
        <v>4268</v>
      </c>
      <c r="I14" s="18">
        <f>(H14-H12)/H12</f>
        <v>0.247953216374269</v>
      </c>
      <c r="J14" s="31"/>
      <c r="K14" s="18">
        <f>(H14-H$3)/H$3</f>
        <v>14.807407407407407</v>
      </c>
      <c r="L14" s="17">
        <v>27</v>
      </c>
      <c r="M14" s="11">
        <v>614</v>
      </c>
      <c r="N14" s="16">
        <f>(M14-M13)/M13</f>
        <v>0.14766355140186915</v>
      </c>
      <c r="O14" s="29"/>
      <c r="P14" s="18">
        <f t="shared" si="5"/>
        <v>16.055555555555557</v>
      </c>
    </row>
    <row r="15" spans="1:16" ht="20.25" customHeight="1">
      <c r="A15" s="27"/>
      <c r="B15" s="3" t="s">
        <v>39</v>
      </c>
      <c r="C15" s="4" t="s">
        <v>40</v>
      </c>
      <c r="D15" s="6">
        <v>1378</v>
      </c>
      <c r="E15" s="15">
        <f>(D15-D13)/D13</f>
        <v>0.10063897763578275</v>
      </c>
      <c r="F15" s="31"/>
      <c r="G15" s="15">
        <f>(D15-D$3)/D$3</f>
        <v>23.17543859649123</v>
      </c>
      <c r="H15" s="11">
        <v>4570</v>
      </c>
      <c r="I15" s="15">
        <f>(H15-H13)/H13</f>
        <v>0.16849910508821273</v>
      </c>
      <c r="J15" s="31"/>
      <c r="K15" s="15">
        <f t="shared" si="3"/>
        <v>15.925925925925926</v>
      </c>
      <c r="L15" s="6">
        <v>27</v>
      </c>
      <c r="M15" s="11">
        <v>609</v>
      </c>
      <c r="N15" s="16">
        <f>(M15-M14)/M14</f>
        <v>-0.008143322475570033</v>
      </c>
      <c r="O15" s="30"/>
      <c r="P15" s="15">
        <f t="shared" si="5"/>
        <v>15.916666666666666</v>
      </c>
    </row>
    <row r="25" spans="5:12" ht="15.75">
      <c r="E25" s="13" t="s">
        <v>37</v>
      </c>
      <c r="L25" s="2" t="s">
        <v>38</v>
      </c>
    </row>
    <row r="28" ht="15.75">
      <c r="K28" s="2" t="s">
        <v>37</v>
      </c>
    </row>
  </sheetData>
  <sheetProtection/>
  <mergeCells count="19">
    <mergeCell ref="P1:P2"/>
    <mergeCell ref="A1:A15"/>
    <mergeCell ref="O1:O2"/>
    <mergeCell ref="O3:O15"/>
    <mergeCell ref="F3:F15"/>
    <mergeCell ref="J3:J15"/>
    <mergeCell ref="B1:B2"/>
    <mergeCell ref="C1:C2"/>
    <mergeCell ref="D1:D2"/>
    <mergeCell ref="E1:E2"/>
    <mergeCell ref="F1:F2"/>
    <mergeCell ref="N1:N2"/>
    <mergeCell ref="H1:H2"/>
    <mergeCell ref="I1:I2"/>
    <mergeCell ref="J1:J2"/>
    <mergeCell ref="L1:L2"/>
    <mergeCell ref="M1:M2"/>
    <mergeCell ref="G1:G2"/>
    <mergeCell ref="K1:K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ana.costa</dc:creator>
  <cp:keywords/>
  <dc:description/>
  <cp:lastModifiedBy>maria.naves</cp:lastModifiedBy>
  <cp:lastPrinted>2015-05-15T19:36:51Z</cp:lastPrinted>
  <dcterms:created xsi:type="dcterms:W3CDTF">2011-06-09T12:40:34Z</dcterms:created>
  <dcterms:modified xsi:type="dcterms:W3CDTF">2015-06-23T12:11:03Z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